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<sst xmlns="http://schemas.openxmlformats.org/spreadsheetml/2006/main" count="71" uniqueCount="56">
  <si>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UFERSA / DCAT</t>
  </si>
  <si>
    <t>Engenharia Agrícola e Ambiental</t>
  </si>
  <si>
    <r>
      <t xml:space="preserve">ATIVIDADES COMPLEMENTARES </t>
    </r>
    <r>
      <rPr>
        <sz val="11"/>
        <color indexed="8"/>
        <rFont val="Calibri"/>
        <family val="2"/>
      </rPr>
      <t>(Resolução CONSEPE/UFERSA N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 01/2008 de 17 de abril de 2008) </t>
    </r>
  </si>
  <si>
    <t>Atividade</t>
  </si>
  <si>
    <t>Carga Horária</t>
  </si>
  <si>
    <t>Publicação de artigos científicos com qualificação Qualis nas áreas do curso</t>
  </si>
  <si>
    <t>15 horas por artigo em revista indexada - Nacional C</t>
  </si>
  <si>
    <t>150 h</t>
  </si>
  <si>
    <t>25 horas por artigo em revista indexada – Nacional B</t>
  </si>
  <si>
    <t>50 horas por artigo em revista indexada – Nacional A</t>
  </si>
  <si>
    <t>75 horas por artigo em revista indexada – Internacional A</t>
  </si>
  <si>
    <t>Publicação de artigos de divulgação em jornais e revistas</t>
  </si>
  <si>
    <t>10 horas por artigo</t>
  </si>
  <si>
    <t>40 h</t>
  </si>
  <si>
    <t>Publicação de capítulo de livro.</t>
  </si>
  <si>
    <t>25 horas por capítulo</t>
  </si>
  <si>
    <t>100 h</t>
  </si>
  <si>
    <t>Bolsista de iniciação científica</t>
  </si>
  <si>
    <t>40 horas por semestre</t>
  </si>
  <si>
    <t>160 h</t>
  </si>
  <si>
    <t>Participação em projetos de pesquisa e/ou extensão coordenados por docentes da UFERSA</t>
  </si>
  <si>
    <t>120 h</t>
  </si>
  <si>
    <t>Comunicações (orais ou painéis) em eventos científicos</t>
  </si>
  <si>
    <t>15 horas/oral</t>
  </si>
  <si>
    <t>05 horas/painel</t>
  </si>
  <si>
    <t>Estágio extracurricular</t>
  </si>
  <si>
    <t>Equivalente à carga horária do estágio</t>
  </si>
  <si>
    <t>Participação em comissão responsável pela realização de eleição no âmbito da UFERSA.</t>
  </si>
  <si>
    <t>10 horas por evento</t>
  </si>
  <si>
    <t>Participação como ouvinte em eventos científicos</t>
  </si>
  <si>
    <t>Representação estudantil</t>
  </si>
  <si>
    <t>10 horas por semestre</t>
  </si>
  <si>
    <t>Participação no Programa de Educação Tutorial</t>
  </si>
  <si>
    <t>30 horas por semestre</t>
  </si>
  <si>
    <t>Participação em grupo de estudo coordenado por docente da UFERSA</t>
  </si>
  <si>
    <t>Participação em cursos extracurriculares</t>
  </si>
  <si>
    <t>Equivalente à carga horária do curso</t>
  </si>
  <si>
    <t>Disciplinas complementares/optativas ao currículo acadêmico do aluno</t>
  </si>
  <si>
    <t>Equivalente à carga da disciplina</t>
  </si>
  <si>
    <t>180 h</t>
  </si>
  <si>
    <t>Monitoria</t>
  </si>
  <si>
    <t>Realização de exposição de arte</t>
  </si>
  <si>
    <t>05 horas por exposição</t>
  </si>
  <si>
    <t>30 h</t>
  </si>
  <si>
    <t>Publicação de livros de literatura</t>
  </si>
  <si>
    <t>15 horas por livro</t>
  </si>
  <si>
    <t>Outras atividades técnicas, culturais e artísticas</t>
  </si>
  <si>
    <t>Conforme decisão do Colegiado de Curso</t>
  </si>
  <si>
    <t>Item</t>
  </si>
  <si>
    <t>Máx. Permitido</t>
  </si>
  <si>
    <t>Qtde</t>
  </si>
  <si>
    <t>Total</t>
  </si>
  <si>
    <t>TOTAL</t>
  </si>
  <si>
    <t>Total_H</t>
  </si>
  <si>
    <t>Aluno:</t>
  </si>
  <si>
    <t>Data: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</si>
</sst>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-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-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3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6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9">
      <selection activeCell="D25" sqref="D25"/>
    </sheetView>
  </sheetViews>
  <sheetFormatPr defaultColWidth="9.140625" defaultRowHeight="15"/>
  <cols>
    <col min="1" max="1" width="6.421875" style="0" customWidth="1"/>
    <col min="2" max="2" width="30.140625" style="1" customWidth="1"/>
    <col min="3" max="3" width="23.57421875" style="1" customWidth="1"/>
    <col min="4" max="4" width="9.8515625" style="1" customWidth="1"/>
    <col min="5" max="5" width="8.7109375" style="1" customWidth="1"/>
    <col min="6" max="6" width="6.28125" style="0" customWidth="1"/>
    <col min="7" max="7" width="7.140625" style="0" customWidth="1"/>
  </cols>
  <sheetData>
    <row r="1" spans="1:3" ht="15">
      <c r="A1" s="2" t="s">
        <v>0</v>
      </c>
      <c r="C1" s="3" t="s">
        <v>55</v>
      </c>
    </row>
    <row r="2" spans="1:4" ht="15">
      <c r="A2" s="2" t="s">
        <v>1</v>
      </c>
      <c r="B2" s="4"/>
      <c r="C2" s="4"/>
      <c r="D2" s="4"/>
    </row>
    <row r="3" spans="1:4" ht="19.5" customHeight="1">
      <c r="A3" s="5" t="s">
        <v>2</v>
      </c>
      <c r="B3" s="4"/>
      <c r="C3" s="4"/>
      <c r="D3" s="4"/>
    </row>
    <row r="4" spans="1:4" ht="15">
      <c r="A4" s="2"/>
      <c r="B4" s="4"/>
      <c r="C4" s="4"/>
      <c r="D4" s="4"/>
    </row>
    <row r="5" spans="1:4" ht="15">
      <c r="A5" s="2" t="s">
        <v>54</v>
      </c>
      <c r="B5" s="18"/>
      <c r="C5" s="18"/>
      <c r="D5" s="18"/>
    </row>
    <row r="6" spans="1:4" ht="15">
      <c r="A6" s="6"/>
      <c r="B6" s="4"/>
      <c r="C6" s="4"/>
      <c r="D6" s="4"/>
    </row>
    <row r="7" spans="1:7" ht="34.5" customHeight="1">
      <c r="A7" s="11" t="s">
        <v>48</v>
      </c>
      <c r="B7" s="7" t="s">
        <v>3</v>
      </c>
      <c r="C7" s="7" t="s">
        <v>4</v>
      </c>
      <c r="D7" s="7" t="s">
        <v>49</v>
      </c>
      <c r="E7" s="7" t="s">
        <v>50</v>
      </c>
      <c r="F7" s="9" t="s">
        <v>51</v>
      </c>
      <c r="G7" s="11" t="s">
        <v>53</v>
      </c>
    </row>
    <row r="8" spans="1:7" ht="27" customHeight="1">
      <c r="A8" s="8">
        <v>1</v>
      </c>
      <c r="B8" s="19" t="s">
        <v>5</v>
      </c>
      <c r="C8" s="13" t="s">
        <v>6</v>
      </c>
      <c r="D8" s="20" t="s">
        <v>7</v>
      </c>
      <c r="E8" s="10"/>
      <c r="F8" s="8">
        <f>E8*15</f>
        <v>0</v>
      </c>
      <c r="G8" s="15">
        <f>IF(SUM(F8:F11)&gt;150,150,SUM(F8:F11))</f>
        <v>0</v>
      </c>
    </row>
    <row r="9" spans="1:7" ht="27" customHeight="1">
      <c r="A9" s="8">
        <v>2</v>
      </c>
      <c r="B9" s="19"/>
      <c r="C9" s="13" t="s">
        <v>8</v>
      </c>
      <c r="D9" s="20"/>
      <c r="E9" s="10"/>
      <c r="F9" s="8">
        <f>E9*25</f>
        <v>0</v>
      </c>
      <c r="G9" s="16"/>
    </row>
    <row r="10" spans="1:7" ht="27" customHeight="1">
      <c r="A10" s="8">
        <v>3</v>
      </c>
      <c r="B10" s="19"/>
      <c r="C10" s="13" t="s">
        <v>9</v>
      </c>
      <c r="D10" s="20"/>
      <c r="E10" s="10"/>
      <c r="F10" s="8">
        <f>E10*50</f>
        <v>0</v>
      </c>
      <c r="G10" s="16"/>
    </row>
    <row r="11" spans="1:7" ht="27" customHeight="1">
      <c r="A11" s="8">
        <v>4</v>
      </c>
      <c r="B11" s="19"/>
      <c r="C11" s="13" t="s">
        <v>10</v>
      </c>
      <c r="D11" s="20"/>
      <c r="E11" s="10"/>
      <c r="F11" s="8">
        <f>E11*75</f>
        <v>0</v>
      </c>
      <c r="G11" s="17"/>
    </row>
    <row r="12" spans="1:7" ht="27" customHeight="1">
      <c r="A12" s="8">
        <v>5</v>
      </c>
      <c r="B12" s="13" t="s">
        <v>11</v>
      </c>
      <c r="C12" s="13" t="s">
        <v>12</v>
      </c>
      <c r="D12" s="12" t="s">
        <v>13</v>
      </c>
      <c r="E12" s="10"/>
      <c r="F12" s="8">
        <f>E12*10</f>
        <v>0</v>
      </c>
      <c r="G12" s="8">
        <f>IF(F12&gt;40,40,F12)</f>
        <v>0</v>
      </c>
    </row>
    <row r="13" spans="1:7" ht="27" customHeight="1">
      <c r="A13" s="8">
        <v>6</v>
      </c>
      <c r="B13" s="13" t="s">
        <v>14</v>
      </c>
      <c r="C13" s="13" t="s">
        <v>15</v>
      </c>
      <c r="D13" s="12" t="s">
        <v>16</v>
      </c>
      <c r="E13" s="10"/>
      <c r="F13" s="8">
        <f>E13*25</f>
        <v>0</v>
      </c>
      <c r="G13" s="8">
        <f>IF(F13&gt;100,100,F13)</f>
        <v>0</v>
      </c>
    </row>
    <row r="14" spans="1:7" ht="27" customHeight="1">
      <c r="A14" s="8">
        <v>7</v>
      </c>
      <c r="B14" s="13" t="s">
        <v>17</v>
      </c>
      <c r="C14" s="13" t="s">
        <v>18</v>
      </c>
      <c r="D14" s="12" t="s">
        <v>19</v>
      </c>
      <c r="E14" s="10"/>
      <c r="F14" s="8">
        <f>E14*40</f>
        <v>0</v>
      </c>
      <c r="G14" s="8">
        <f>IF(F14&gt;160,160,F14)</f>
        <v>0</v>
      </c>
    </row>
    <row r="15" spans="1:7" ht="45" customHeight="1">
      <c r="A15" s="8">
        <v>8</v>
      </c>
      <c r="B15" s="13" t="s">
        <v>20</v>
      </c>
      <c r="C15" s="13" t="s">
        <v>18</v>
      </c>
      <c r="D15" s="12" t="s">
        <v>21</v>
      </c>
      <c r="E15" s="10"/>
      <c r="F15" s="8">
        <f>E15*40</f>
        <v>0</v>
      </c>
      <c r="G15" s="8">
        <f>IF(F15&gt;120,120,F15)</f>
        <v>0</v>
      </c>
    </row>
    <row r="16" spans="1:7" ht="27" customHeight="1">
      <c r="A16" s="8">
        <v>9</v>
      </c>
      <c r="B16" s="21" t="s">
        <v>22</v>
      </c>
      <c r="C16" s="13" t="s">
        <v>23</v>
      </c>
      <c r="D16" s="20" t="s">
        <v>21</v>
      </c>
      <c r="E16" s="10"/>
      <c r="F16" s="8">
        <f>E16*15</f>
        <v>0</v>
      </c>
      <c r="G16" s="15">
        <f>IF(SUM(F16:F17)&gt;120,120,SUM(F16:F17))</f>
        <v>0</v>
      </c>
    </row>
    <row r="17" spans="1:7" ht="27" customHeight="1">
      <c r="A17" s="8">
        <v>10</v>
      </c>
      <c r="B17" s="21"/>
      <c r="C17" s="13" t="s">
        <v>24</v>
      </c>
      <c r="D17" s="20"/>
      <c r="E17" s="10"/>
      <c r="F17" s="8">
        <f>E17*5</f>
        <v>0</v>
      </c>
      <c r="G17" s="17"/>
    </row>
    <row r="18" spans="1:7" ht="27" customHeight="1">
      <c r="A18" s="8">
        <v>11</v>
      </c>
      <c r="B18" s="13" t="s">
        <v>25</v>
      </c>
      <c r="C18" s="13" t="s">
        <v>26</v>
      </c>
      <c r="D18" s="12" t="s">
        <v>19</v>
      </c>
      <c r="E18" s="10"/>
      <c r="F18" s="8">
        <f>E18</f>
        <v>0</v>
      </c>
      <c r="G18" s="8">
        <f>IF(F18&gt;160,160,F18)</f>
        <v>0</v>
      </c>
    </row>
    <row r="19" spans="1:7" ht="39" customHeight="1">
      <c r="A19" s="8">
        <v>12</v>
      </c>
      <c r="B19" s="13" t="s">
        <v>27</v>
      </c>
      <c r="C19" s="13" t="s">
        <v>28</v>
      </c>
      <c r="D19" s="12" t="s">
        <v>13</v>
      </c>
      <c r="E19" s="10"/>
      <c r="F19" s="8">
        <f>E19*10</f>
        <v>0</v>
      </c>
      <c r="G19" s="8">
        <f>IF(F19&gt;40,40,F19)</f>
        <v>0</v>
      </c>
    </row>
    <row r="20" spans="1:7" ht="27" customHeight="1">
      <c r="A20" s="8">
        <v>13</v>
      </c>
      <c r="B20" s="13" t="s">
        <v>29</v>
      </c>
      <c r="C20" s="13" t="s">
        <v>28</v>
      </c>
      <c r="D20" s="12" t="s">
        <v>21</v>
      </c>
      <c r="E20" s="10"/>
      <c r="F20" s="8">
        <f>E20*10</f>
        <v>0</v>
      </c>
      <c r="G20" s="8">
        <f aca="true" t="shared" si="0" ref="G20:G26">IF(F20&gt;120,120,F20)</f>
        <v>0</v>
      </c>
    </row>
    <row r="21" spans="1:7" ht="27" customHeight="1">
      <c r="A21" s="8">
        <v>14</v>
      </c>
      <c r="B21" s="13" t="s">
        <v>30</v>
      </c>
      <c r="C21" s="13" t="s">
        <v>31</v>
      </c>
      <c r="D21" s="12" t="s">
        <v>13</v>
      </c>
      <c r="E21" s="10"/>
      <c r="F21" s="8">
        <f>E21*10</f>
        <v>0</v>
      </c>
      <c r="G21" s="8">
        <f>IF(F21&gt;40,40,F21)</f>
        <v>0</v>
      </c>
    </row>
    <row r="22" spans="1:7" ht="27" customHeight="1">
      <c r="A22" s="8">
        <v>15</v>
      </c>
      <c r="B22" s="13" t="s">
        <v>32</v>
      </c>
      <c r="C22" s="13" t="s">
        <v>33</v>
      </c>
      <c r="D22" s="12" t="s">
        <v>21</v>
      </c>
      <c r="E22" s="10"/>
      <c r="F22" s="8">
        <f>E22*30</f>
        <v>0</v>
      </c>
      <c r="G22" s="8">
        <f t="shared" si="0"/>
        <v>0</v>
      </c>
    </row>
    <row r="23" spans="1:7" ht="27" customHeight="1">
      <c r="A23" s="8">
        <v>16</v>
      </c>
      <c r="B23" s="13" t="s">
        <v>34</v>
      </c>
      <c r="C23" s="13" t="s">
        <v>31</v>
      </c>
      <c r="D23" s="12" t="s">
        <v>13</v>
      </c>
      <c r="E23" s="10"/>
      <c r="F23" s="8">
        <f>E23*10</f>
        <v>0</v>
      </c>
      <c r="G23" s="8">
        <f>IF(F23&gt;40,40,F23)</f>
        <v>0</v>
      </c>
    </row>
    <row r="24" spans="1:7" ht="27" customHeight="1">
      <c r="A24" s="8">
        <v>17</v>
      </c>
      <c r="B24" s="13" t="s">
        <v>35</v>
      </c>
      <c r="C24" s="13" t="s">
        <v>36</v>
      </c>
      <c r="D24" s="12" t="s">
        <v>21</v>
      </c>
      <c r="E24" s="10"/>
      <c r="F24" s="8">
        <f>E24</f>
        <v>0</v>
      </c>
      <c r="G24" s="8">
        <f t="shared" si="0"/>
        <v>0</v>
      </c>
    </row>
    <row r="25" spans="1:7" ht="27" customHeight="1">
      <c r="A25" s="8">
        <v>18</v>
      </c>
      <c r="B25" s="13" t="s">
        <v>37</v>
      </c>
      <c r="C25" s="13" t="s">
        <v>38</v>
      </c>
      <c r="D25" s="12" t="s">
        <v>39</v>
      </c>
      <c r="E25" s="10"/>
      <c r="F25" s="8">
        <f>E25</f>
        <v>0</v>
      </c>
      <c r="G25" s="8">
        <f>IF(F25&gt;180,180,F25)</f>
        <v>0</v>
      </c>
    </row>
    <row r="26" spans="1:7" ht="27" customHeight="1">
      <c r="A26" s="8">
        <v>19</v>
      </c>
      <c r="B26" s="13" t="s">
        <v>40</v>
      </c>
      <c r="C26" s="13" t="s">
        <v>33</v>
      </c>
      <c r="D26" s="12" t="s">
        <v>21</v>
      </c>
      <c r="E26" s="10"/>
      <c r="F26" s="8">
        <f>E26*30</f>
        <v>0</v>
      </c>
      <c r="G26" s="8">
        <f t="shared" si="0"/>
        <v>0</v>
      </c>
    </row>
    <row r="27" spans="1:7" ht="27" customHeight="1">
      <c r="A27" s="8">
        <v>20</v>
      </c>
      <c r="B27" s="13" t="s">
        <v>41</v>
      </c>
      <c r="C27" s="13" t="s">
        <v>42</v>
      </c>
      <c r="D27" s="12" t="s">
        <v>43</v>
      </c>
      <c r="E27" s="10"/>
      <c r="F27" s="8">
        <f>E27*5</f>
        <v>0</v>
      </c>
      <c r="G27" s="8">
        <f>IF(F27&gt;30,30,F27)</f>
        <v>0</v>
      </c>
    </row>
    <row r="28" spans="1:7" ht="27" customHeight="1">
      <c r="A28" s="8">
        <v>21</v>
      </c>
      <c r="B28" s="13" t="s">
        <v>44</v>
      </c>
      <c r="C28" s="13" t="s">
        <v>45</v>
      </c>
      <c r="D28" s="12" t="s">
        <v>43</v>
      </c>
      <c r="E28" s="10"/>
      <c r="F28" s="8">
        <f>E28*15</f>
        <v>0</v>
      </c>
      <c r="G28" s="8">
        <f>IF(F28&gt;30,30,F28)</f>
        <v>0</v>
      </c>
    </row>
    <row r="29" spans="1:7" ht="27" customHeight="1">
      <c r="A29" s="8">
        <v>22</v>
      </c>
      <c r="B29" s="13" t="s">
        <v>46</v>
      </c>
      <c r="C29" s="13" t="s">
        <v>47</v>
      </c>
      <c r="D29" s="12" t="s">
        <v>13</v>
      </c>
      <c r="E29" s="10"/>
      <c r="F29" s="8">
        <f>E29</f>
        <v>0</v>
      </c>
      <c r="G29" s="8">
        <f>IF(F29&gt;40,40,F29)</f>
        <v>0</v>
      </c>
    </row>
    <row r="30" spans="1:7" ht="15">
      <c r="A30" s="22" t="s">
        <v>52</v>
      </c>
      <c r="B30" s="22"/>
      <c r="C30" s="22"/>
      <c r="D30" s="22"/>
      <c r="E30" s="22"/>
      <c r="F30" s="14">
        <f>SUM(G8:G29)</f>
        <v>0</v>
      </c>
      <c r="G30" s="14"/>
    </row>
    <row r="31" spans="1:5" ht="15">
      <c r="A31" s="6"/>
      <c r="B31" s="4"/>
      <c r="C31" s="4"/>
      <c r="D31" s="4"/>
      <c r="E31" s="4"/>
    </row>
  </sheetData>
  <sheetProtection password="9A55" sheet="1" objects="1" scenarios="1"/>
  <mergeCells count="9">
    <mergeCell ref="F30:G30"/>
    <mergeCell ref="G8:G11"/>
    <mergeCell ref="G16:G17"/>
    <mergeCell ref="B5:D5"/>
    <mergeCell ref="B8:B11"/>
    <mergeCell ref="D8:D11"/>
    <mergeCell ref="B16:B17"/>
    <mergeCell ref="D16:D17"/>
    <mergeCell ref="A30:E30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Suedêmio de Lima Silva</dc:creator>
  <cp:keywords/>
  <dc:description/>
  <cp:lastModifiedBy>Suedêmio de Lima Silva</cp:lastModifiedBy>
  <cp:lastPrinted>2011-05-30T14:02:17Z</cp:lastPrinted>
  <dcterms:created xsi:type="dcterms:W3CDTF">2009-07-01T10:44:51Z</dcterms:created>
  <dcterms:modified xsi:type="dcterms:W3CDTF">2011-10-20T19:48:12Z</dcterms:modified>
  <cp:category/>
  <cp:version/>
  <cp:contentType/>
  <cp:contentStatus/>
</cp:coreProperties>
</file>